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748C92B6-BE47-4920-8BFF-1B182466D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44" i="1"/>
  <c r="B35" i="1"/>
  <c r="B33" i="1"/>
  <c r="B54" i="1" s="1"/>
  <c r="B31" i="1"/>
  <c r="B28" i="1"/>
  <c r="B26" i="1"/>
  <c r="B15" i="1"/>
  <c r="B14" i="1"/>
  <c r="B21" i="1" s="1"/>
  <c r="B23" i="1" s="1"/>
  <c r="B56" i="1" s="1"/>
  <c r="B12" i="1"/>
  <c r="B10" i="1"/>
  <c r="B7" i="1"/>
  <c r="B6" i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<sst xmlns="http://schemas.openxmlformats.org/spreadsheetml/2006/main" count="50" uniqueCount="48">
  <si>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</si>
  <si>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</si>
  <si>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</si>
  <si>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</si>
  <si>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</si>
  <si>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</si>
  <si>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</si>
  <si>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</si>
  <si>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</si>
  <si>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</si>
  <si>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</si>
  <si>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</si>
  <si>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</si>
  <si>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</si>
  <si>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</si>
  <si>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</si>
  <si>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</si>
  <si>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</si>
  <si>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</si>
  <si>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</si>
  <si>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</si>
  <si>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</si>
  <si>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</si>
  <si>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</si>
  <si>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</si>
  <si>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</si>
  <si>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</si>
  <si>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</si>
  <si>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</si>
  <si>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</si>
  <si>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</si>
  <si>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</si>
  <si>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</si>
  <si>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</si>
  <si>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</si>
  <si>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</si>
  <si>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</si>
  <si>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</si>
  <si>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</si>
  <si>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</si>
  <si>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</si>
  <si>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</si>
  <si>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</si>
  <si>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</si>
  <si>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</si>
  <si>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</si>
  <si>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</si>
  <si>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"GIOVANNI XXIII" - MERONE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</si>
</sst>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3" sqref="A3:B3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f>6242+17784+54067.5+9596+632+1054</f>
        <v>89375.5</v>
      </c>
    </row>
    <row r="7" spans="1:2" ht="15">
      <c r="A7" s="4" t="s">
        <v>3</v>
      </c>
      <c r="B7" s="5">
        <f>274390.2-4067.85</f>
        <v>270322.35000000003</v>
      </c>
    </row>
    <row r="8" spans="1:2" ht="15">
      <c r="A8" s="6" t="s">
        <v>4</v>
      </c>
      <c r="B8" s="5">
        <v>724618.74</v>
      </c>
    </row>
    <row r="9" spans="1:2" ht="15">
      <c r="A9" s="4" t="s">
        <v>5</v>
      </c>
      <c r="B9" s="5">
        <v>24945.94</v>
      </c>
    </row>
    <row r="10" spans="1:2" ht="15">
      <c r="A10" s="4" t="s">
        <v>6</v>
      </c>
      <c r="B10" s="5">
        <f>518.02+13589.44</f>
        <v>14107.460000000001</v>
      </c>
    </row>
    <row r="11" spans="1:2" ht="15">
      <c r="A11" s="4" t="s">
        <v>7</v>
      </c>
      <c r="B11" s="5">
        <v>11898.91</v>
      </c>
    </row>
    <row r="12" spans="1:2" ht="15">
      <c r="A12" s="7" t="s">
        <v>8</v>
      </c>
      <c r="B12" s="8">
        <f>SUM(B6:B11)</f>
        <v>1135268.8999999999</v>
      </c>
    </row>
    <row r="13" spans="1:2" ht="15">
      <c r="A13" s="7"/>
      <c r="B13" s="8"/>
    </row>
    <row r="14" spans="1:2" ht="15">
      <c r="A14" s="4" t="s">
        <v>9</v>
      </c>
      <c r="B14" s="5">
        <f>61994.12-4478.97-4927.14</f>
        <v>52588.01</v>
      </c>
    </row>
    <row r="15" spans="1:2" ht="15">
      <c r="A15" s="4" t="s">
        <v>10</v>
      </c>
      <c r="B15" s="5">
        <f>18990.21+2083.25</f>
        <v>21073.46</v>
      </c>
    </row>
    <row r="16" spans="1:2" ht="15">
      <c r="A16" s="4" t="s">
        <v>11</v>
      </c>
      <c r="B16" s="5">
        <v>1190.8499999999999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74852.320000000007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1210121.22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75716.26+4847.04+103730.31+1794</f>
        <v>186087.61</v>
      </c>
    </row>
    <row r="27" spans="1:2" ht="15">
      <c r="A27" s="4" t="s">
        <v>19</v>
      </c>
      <c r="B27" s="5">
        <v>65063.3</v>
      </c>
    </row>
    <row r="28" spans="1:2" ht="15">
      <c r="A28" s="4" t="s">
        <v>20</v>
      </c>
      <c r="B28" s="5">
        <f>9061.51+7918.91+76986.66</f>
        <v>93967.08</v>
      </c>
    </row>
    <row r="29" spans="1:2" ht="15">
      <c r="A29" s="4" t="s">
        <v>21</v>
      </c>
      <c r="B29" s="5">
        <v>435</v>
      </c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345552.99</v>
      </c>
    </row>
    <row r="32" spans="1:2" ht="15">
      <c r="A32" s="9"/>
      <c r="B32" s="10"/>
    </row>
    <row r="33" spans="1:2" ht="15">
      <c r="A33" s="4" t="s">
        <v>24</v>
      </c>
      <c r="B33" s="5">
        <f>28696.79+8823.36+19139.9+6450+4067.85</f>
        <v>67177.900000000009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33419.36+6420</f>
        <v>39839.360000000001</v>
      </c>
    </row>
    <row r="36" spans="1:2" ht="15">
      <c r="A36" s="11" t="s">
        <v>27</v>
      </c>
      <c r="B36" s="12">
        <v>67907.490000000005</v>
      </c>
    </row>
    <row r="37" spans="1:2" ht="15">
      <c r="A37" s="11" t="s">
        <v>28</v>
      </c>
      <c r="B37" s="12">
        <v>283391.52</v>
      </c>
    </row>
    <row r="38" spans="1:2" ht="15">
      <c r="A38" s="11" t="s">
        <v>29</v>
      </c>
      <c r="B38" s="12">
        <v>244598.5</v>
      </c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44904.2</v>
      </c>
    </row>
    <row r="42" spans="1:2" ht="15">
      <c r="A42" s="11" t="s">
        <v>33</v>
      </c>
      <c r="B42" s="12">
        <v>3150.75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6013.17+9314.28+787.47+72.29+924.57+3768.49+1089.37+944.01-117.93</f>
        <v>22795.72</v>
      </c>
    </row>
    <row r="45" spans="1:2" ht="15">
      <c r="A45" s="11" t="s">
        <v>36</v>
      </c>
      <c r="B45" s="12">
        <f>3092.42+2011.25+394+302+1529.78+3005.51+62776.07</f>
        <v>73111.03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151.91999999999999</v>
      </c>
    </row>
    <row r="50" spans="1:2" ht="15">
      <c r="A50" s="11" t="s">
        <v>41</v>
      </c>
      <c r="B50" s="5">
        <f>3312.75+78.2+13.81+1330.42+2292.81+7284.5+751.35+133830.41</f>
        <v>148894.25</v>
      </c>
    </row>
    <row r="51" spans="1:2" ht="15">
      <c r="A51" s="11" t="s">
        <v>42</v>
      </c>
      <c r="B51" s="5"/>
    </row>
    <row r="52" spans="1:2" ht="15">
      <c r="A52" s="11" t="s">
        <v>43</v>
      </c>
      <c r="B52" s="5"/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995922.64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2551596.85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2026-07-28T13:39:11Z</cp:lastPrinted>
  <dcterms:created xsi:type="dcterms:W3CDTF">2016-10-18T13:26:15Z</dcterms:created>
  <dcterms:modified xsi:type="dcterms:W3CDTF">2026-07-28T13:39:18Z</dcterms:modified>
</cp:coreProperties>
</file>